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212"/>
  <workbookPr showInkAnnotation="0" codeName="ThisWorkbook" autoCompressPictures="0"/>
  <mc:AlternateContent xmlns:mc="http://schemas.openxmlformats.org/markup-compatibility/2006">
    <mc:Choice Requires="x15">
      <x15ac:absPath xmlns:x15ac="http://schemas.microsoft.com/office/spreadsheetml/2010/11/ac" url="/Users/mathijsbijkerk/Projects/etdataset/nodes_source_analyses/energy/energy/"/>
    </mc:Choice>
  </mc:AlternateContent>
  <xr:revisionPtr revIDLastSave="0" documentId="13_ncr:1_{3C929DC4-5017-954F-A856-72DFE1787E3A}" xr6:coauthVersionLast="46" xr6:coauthVersionMax="46" xr10:uidLastSave="{00000000-0000-0000-0000-000000000000}"/>
  <bookViews>
    <workbookView xWindow="30080" yWindow="500" windowWidth="30080" windowHeight="15940" tabRatio="762" activeTab="4"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G7" i="13" l="1"/>
  <c r="E14" i="16"/>
  <c r="E11" i="16"/>
  <c r="E9" i="16"/>
  <c r="E10" i="16"/>
  <c r="E7" i="16"/>
  <c r="E55" i="16"/>
  <c r="I12" i="13" s="1"/>
  <c r="G12" i="13" s="1"/>
  <c r="E27" i="12" l="1"/>
  <c r="I14" i="13"/>
  <c r="G14" i="13" s="1"/>
  <c r="E29" i="12" s="1"/>
  <c r="I13" i="13"/>
  <c r="G13" i="13" s="1"/>
  <c r="E28" i="12" s="1"/>
  <c r="E52" i="16"/>
  <c r="I8" i="13" s="1"/>
  <c r="E10" i="12"/>
  <c r="I6" i="13"/>
  <c r="G6" i="13" s="1"/>
  <c r="E12" i="12" s="1"/>
  <c r="E46" i="16"/>
  <c r="I19" i="13" s="1"/>
  <c r="G19" i="13" s="1"/>
  <c r="E21" i="12" s="1"/>
  <c r="D20" i="16"/>
  <c r="D22" i="16" s="1"/>
  <c r="K9" i="13" s="1"/>
  <c r="G9" i="13" s="1"/>
  <c r="E13" i="12" s="1"/>
  <c r="E11" i="12" l="1"/>
  <c r="G8" i="13"/>
  <c r="E44" i="16"/>
  <c r="I18" i="13" s="1"/>
  <c r="G18" i="13" s="1"/>
  <c r="E20" i="12" s="1"/>
  <c r="E40" i="16"/>
  <c r="I17" i="13" s="1"/>
  <c r="G17" i="13" s="1"/>
  <c r="E16" i="12" s="1"/>
</calcChain>
</file>

<file path=xl/sharedStrings.xml><?xml version="1.0" encoding="utf-8"?>
<sst xmlns="http://schemas.openxmlformats.org/spreadsheetml/2006/main" count="168" uniqueCount="119">
  <si>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</si>
  <si>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</si>
  <si>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</si>
  <si>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</si>
  <si>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</si>
  <si>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</si>
  <si>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</si>
  <si>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</si>
  <si>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</si>
  <si>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</si>
  <si>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</si>
  <si>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</si>
  <si>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</si>
  <si>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</si>
  <si>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</si>
  <si>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</si>
  <si>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</si>
  <si>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</si>
  <si>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</si>
  <si>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</si>
  <si>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</si>
  <si>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</si>
  <si>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</si>
  <si>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</si>
  <si>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</si>
  <si>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</si>
  <si>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</si>
  <si>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</si>
  <si>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</si>
  <si>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</si>
  <si>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</si>
  <si>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</si>
  <si>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</si>
  <si>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</si>
  <si>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</si>
  <si>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</si>
  <si>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</si>
  <si>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</si>
  <si>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</si>
  <si>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</si>
  <si>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</si>
  <si>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</si>
  <si>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</si>
  <si>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</si>
  <si>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</si>
  <si>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</si>
  <si>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</si>
  <si>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</si>
  <si>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</si>
  <si>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</si>
  <si>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</si>
  <si>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</si>
  <si>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</si>
  <si>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</si>
  <si>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</si>
  <si>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</si>
  <si>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</si>
  <si>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</si>
  <si>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</si>
  <si>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</si>
  <si>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</si>
  <si>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</si>
  <si>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</si>
  <si>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</si>
  <si>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</si>
  <si>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</si>
  <si>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</si>
  <si>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</si>
  <si>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</si>
  <si>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</si>
  <si>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</si>
  <si>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</si>
  <si>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</si>
  <si>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</si>
  <si>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</si>
  <si>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</si>
  <si>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</si>
  <si>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</si>
  <si>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</si>
  <si>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</si>
  <si>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</si>
  <si>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</si>
  <si>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</si>
  <si>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</si>
  <si>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</si>
  <si>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</si>
  <si>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</si>
  <si>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</si>
  <si>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</si>
  <si>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</si>
  <si>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</si>
  <si>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</si>
  <si>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</si>
  <si>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</si>
  <si>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</si>
  <si>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</si>
  <si>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</si>
  <si>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</si>
  <si>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</si>
  <si>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</si>
  <si>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</si>
  <si>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</si>
  <si>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</si>
  <si>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</si>
  <si>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</si>
  <si>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</si>
  <si>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</si>
  <si>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</si>
  <si>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households_collective_heater_hydrogen.central_producer.ad</t>
  </si>
  <si>
    <t>land use</t>
  </si>
  <si>
    <t>See https://github.com/quintel/documentation/blob/master/general/cost_calculations.md#weighted-average-cost-of-capital</t>
  </si>
  <si>
    <t>LHV natural gas</t>
  </si>
  <si>
    <t>HHV natural gas</t>
  </si>
  <si>
    <t>LHV hydrogen</t>
  </si>
  <si>
    <t>HHV hydrogen</t>
  </si>
  <si>
    <t>LHV efficiency network gas burner</t>
  </si>
  <si>
    <t>Efficiency</t>
  </si>
  <si>
    <t>LHV efficiency hydrogen burner</t>
  </si>
  <si>
    <t>MJ/kg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</si>
</sst>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alignment vertical="top"/>
      <protection locked="0"/>
    </xf>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cellStyleXfs>
  <cellXfs count="182">
    <xf numFmtId="0" fontId="0" fillId="0" borderId="0" xfId="0"/>
    <xf numFmtId="0" fontId="21" fillId="3" borderId="7" xfId="0" applyFont="1" applyFill="1" applyBorder="1"/>
    <xf numFmtId="0" fontId="22" fillId="3" borderId="17" xfId="0" applyFont="1" applyFill="1" applyBorder="1"/>
    <xf numFmtId="0" fontId="21" fillId="3" borderId="13" xfId="0" applyFont="1" applyFill="1" applyBorder="1"/>
    <xf numFmtId="0" fontId="23" fillId="3" borderId="7" xfId="0" applyFont="1" applyFill="1" applyBorder="1" applyAlignment="1">
      <alignment vertical="center"/>
    </xf>
    <xf numFmtId="2" fontId="21" fillId="3" borderId="8" xfId="0" applyNumberFormat="1" applyFont="1" applyFill="1" applyBorder="1" applyAlignment="1">
      <alignment horizontal="left"/>
    </xf>
    <xf numFmtId="0" fontId="23" fillId="3" borderId="1" xfId="0" applyFont="1" applyFill="1" applyBorder="1" applyAlignment="1">
      <alignment vertical="center"/>
    </xf>
    <xf numFmtId="0" fontId="21" fillId="3" borderId="14" xfId="0" applyFont="1" applyFill="1" applyBorder="1"/>
    <xf numFmtId="0" fontId="21" fillId="3" borderId="0" xfId="0" applyFont="1" applyFill="1" applyBorder="1"/>
    <xf numFmtId="0"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horizontal="right" vertical="center"/>
    </xf>
    <xf numFmtId="2" fontId="20" fillId="2" borderId="0" xfId="0" applyNumberFormat="1" applyFont="1" applyFill="1" applyBorder="1" applyAlignment="1" applyProtection="1">
      <alignment horizontal="right" vertical="center"/>
    </xf>
    <xf numFmtId="0" fontId="20" fillId="0" borderId="0" xfId="0" applyNumberFormat="1" applyFont="1" applyFill="1" applyBorder="1" applyAlignment="1" applyProtection="1">
      <alignment horizontal="left" vertical="center"/>
    </xf>
    <xf numFmtId="0" fontId="20" fillId="2" borderId="0" xfId="0" applyFont="1" applyFill="1" applyBorder="1"/>
    <xf numFmtId="0" fontId="20" fillId="2" borderId="9" xfId="0" applyFont="1" applyFill="1" applyBorder="1"/>
    <xf numFmtId="0" fontId="20" fillId="2" borderId="4" xfId="0" applyFont="1" applyFill="1" applyBorder="1"/>
    <xf numFmtId="0" fontId="22" fillId="0" borderId="0" xfId="0" applyFont="1" applyFill="1" applyBorder="1"/>
    <xf numFmtId="0" fontId="17" fillId="2" borderId="0" xfId="0" applyFont="1" applyFill="1" applyBorder="1"/>
    <xf numFmtId="0" fontId="21" fillId="0" borderId="0" xfId="0" applyFont="1" applyFill="1" applyBorder="1"/>
    <xf numFmtId="0" fontId="20" fillId="2" borderId="6" xfId="0" applyFont="1" applyFill="1" applyBorder="1"/>
    <xf numFmtId="0" fontId="20" fillId="2" borderId="0" xfId="0" applyFont="1" applyFill="1"/>
    <xf numFmtId="0" fontId="21" fillId="3" borderId="17" xfId="0" applyFont="1" applyFill="1" applyBorder="1"/>
    <xf numFmtId="0" fontId="21" fillId="3" borderId="2" xfId="0" applyFont="1" applyFill="1" applyBorder="1"/>
    <xf numFmtId="0" fontId="17" fillId="2" borderId="2" xfId="0" applyFont="1" applyFill="1" applyBorder="1"/>
    <xf numFmtId="0" fontId="24" fillId="3" borderId="0" xfId="0" applyFont="1" applyFill="1" applyBorder="1"/>
    <xf numFmtId="0" fontId="17" fillId="2" borderId="7" xfId="0" applyFont="1" applyFill="1" applyBorder="1"/>
    <xf numFmtId="0" fontId="20" fillId="0" borderId="0" xfId="0" applyFont="1" applyFill="1" applyBorder="1"/>
    <xf numFmtId="0" fontId="22" fillId="3" borderId="0" xfId="0" applyFont="1" applyFill="1" applyBorder="1"/>
    <xf numFmtId="0" fontId="20" fillId="2" borderId="0" xfId="0" applyNumberFormat="1" applyFont="1" applyFill="1" applyBorder="1" applyAlignment="1" applyProtection="1">
      <alignment horizontal="left" vertical="center"/>
    </xf>
    <xf numFmtId="0" fontId="16" fillId="2" borderId="18" xfId="0" applyFont="1" applyFill="1" applyBorder="1"/>
    <xf numFmtId="0" fontId="16" fillId="2" borderId="0" xfId="0" applyFont="1" applyFill="1" applyBorder="1"/>
    <xf numFmtId="0" fontId="16" fillId="0" borderId="0" xfId="0" applyFont="1" applyFill="1" applyBorder="1"/>
    <xf numFmtId="0" fontId="16" fillId="2" borderId="0" xfId="0" applyFont="1" applyFill="1"/>
    <xf numFmtId="0" fontId="16" fillId="2" borderId="3" xfId="0" applyFont="1" applyFill="1" applyBorder="1"/>
    <xf numFmtId="0" fontId="16" fillId="2" borderId="15" xfId="0" applyFont="1" applyFill="1" applyBorder="1"/>
    <xf numFmtId="0" fontId="16" fillId="2" borderId="6" xfId="0" applyFont="1" applyFill="1" applyBorder="1"/>
    <xf numFmtId="0" fontId="16" fillId="2" borderId="10" xfId="0" applyFont="1" applyFill="1" applyBorder="1"/>
    <xf numFmtId="0" fontId="16" fillId="2" borderId="11" xfId="0" applyFont="1" applyFill="1" applyBorder="1"/>
    <xf numFmtId="0" fontId="16" fillId="2" borderId="12" xfId="0" applyFont="1" applyFill="1" applyBorder="1"/>
    <xf numFmtId="0" fontId="26" fillId="2" borderId="0" xfId="0" applyFont="1" applyFill="1"/>
    <xf numFmtId="0" fontId="26" fillId="2" borderId="5" xfId="0" applyFont="1" applyFill="1" applyBorder="1"/>
    <xf numFmtId="2" fontId="16" fillId="2" borderId="18" xfId="0" applyNumberFormat="1" applyFont="1" applyFill="1" applyBorder="1"/>
    <xf numFmtId="164" fontId="16" fillId="2" borderId="18" xfId="0" applyNumberFormat="1" applyFont="1" applyFill="1" applyBorder="1"/>
    <xf numFmtId="0" fontId="27" fillId="2" borderId="0" xfId="0" applyFont="1" applyFill="1"/>
    <xf numFmtId="49" fontId="27" fillId="2" borderId="0" xfId="0" applyNumberFormat="1" applyFont="1" applyFill="1"/>
    <xf numFmtId="0" fontId="27" fillId="2" borderId="3" xfId="0" applyFont="1" applyFill="1" applyBorder="1"/>
    <xf numFmtId="0" fontId="27" fillId="2" borderId="4" xfId="0" applyFont="1" applyFill="1" applyBorder="1"/>
    <xf numFmtId="49" fontId="27" fillId="2" borderId="4" xfId="0" applyNumberFormat="1" applyFont="1" applyFill="1" applyBorder="1"/>
    <xf numFmtId="0" fontId="27" fillId="2" borderId="6" xfId="0" applyFont="1" applyFill="1" applyBorder="1"/>
    <xf numFmtId="0" fontId="28" fillId="2" borderId="0" xfId="0" applyFont="1" applyFill="1" applyBorder="1"/>
    <xf numFmtId="49" fontId="28" fillId="2" borderId="0" xfId="0" applyNumberFormat="1" applyFont="1" applyFill="1" applyBorder="1"/>
    <xf numFmtId="0" fontId="27" fillId="2" borderId="0" xfId="0" applyFont="1" applyFill="1" applyBorder="1"/>
    <xf numFmtId="49" fontId="27" fillId="2" borderId="0" xfId="0" applyNumberFormat="1" applyFont="1" applyFill="1" applyBorder="1"/>
    <xf numFmtId="0" fontId="27" fillId="2" borderId="16" xfId="0" applyFont="1" applyFill="1" applyBorder="1"/>
    <xf numFmtId="0" fontId="28" fillId="2" borderId="9" xfId="0" applyFont="1" applyFill="1" applyBorder="1"/>
    <xf numFmtId="49" fontId="28" fillId="2" borderId="9" xfId="0" applyNumberFormat="1" applyFont="1" applyFill="1" applyBorder="1"/>
    <xf numFmtId="0" fontId="27" fillId="2" borderId="0" xfId="0" applyFont="1" applyFill="1" applyBorder="1" applyAlignment="1">
      <alignment vertical="top"/>
    </xf>
    <xf numFmtId="0" fontId="27" fillId="2" borderId="0" xfId="0" applyFont="1" applyFill="1" applyBorder="1" applyAlignment="1">
      <alignment vertical="top" wrapText="1"/>
    </xf>
    <xf numFmtId="49" fontId="27" fillId="2" borderId="0" xfId="0" applyNumberFormat="1" applyFont="1" applyFill="1" applyBorder="1" applyAlignment="1">
      <alignment vertical="top" wrapText="1"/>
    </xf>
    <xf numFmtId="0" fontId="27" fillId="2" borderId="0" xfId="178" applyFont="1" applyFill="1" applyBorder="1" applyAlignment="1" applyProtection="1">
      <alignment vertical="top"/>
    </xf>
    <xf numFmtId="164" fontId="27" fillId="2" borderId="0" xfId="0" applyNumberFormat="1" applyFont="1" applyFill="1" applyAlignment="1">
      <alignment horizontal="left" vertical="center" indent="2"/>
    </xf>
    <xf numFmtId="49" fontId="27" fillId="2" borderId="0" xfId="0" applyNumberFormat="1" applyFont="1" applyFill="1" applyBorder="1" applyAlignment="1">
      <alignment vertical="top"/>
    </xf>
    <xf numFmtId="2" fontId="20" fillId="2" borderId="9" xfId="0" applyNumberFormat="1" applyFont="1" applyFill="1" applyBorder="1" applyAlignment="1" applyProtection="1">
      <alignment vertical="center"/>
    </xf>
    <xf numFmtId="0" fontId="27" fillId="2" borderId="0" xfId="0" applyNumberFormat="1" applyFont="1" applyFill="1" applyBorder="1" applyAlignment="1">
      <alignment horizontal="left" vertical="top"/>
    </xf>
    <xf numFmtId="0" fontId="15" fillId="2" borderId="0" xfId="0" applyFont="1" applyFill="1"/>
    <xf numFmtId="2" fontId="15" fillId="2" borderId="0" xfId="0" applyNumberFormat="1" applyFont="1" applyFill="1"/>
    <xf numFmtId="0" fontId="15" fillId="2" borderId="3" xfId="0" applyFont="1" applyFill="1" applyBorder="1"/>
    <xf numFmtId="0" fontId="15" fillId="2" borderId="4" xfId="0" applyFont="1" applyFill="1" applyBorder="1"/>
    <xf numFmtId="2" fontId="15" fillId="2" borderId="4" xfId="0" applyNumberFormat="1" applyFont="1" applyFill="1" applyBorder="1"/>
    <xf numFmtId="0" fontId="15" fillId="2" borderId="6" xfId="0" applyFont="1" applyFill="1" applyBorder="1"/>
    <xf numFmtId="0" fontId="15" fillId="2" borderId="0" xfId="0" applyNumberFormat="1" applyFont="1" applyFill="1" applyBorder="1" applyAlignment="1" applyProtection="1">
      <alignment horizontal="left" vertical="center"/>
    </xf>
    <xf numFmtId="1" fontId="15" fillId="2" borderId="0" xfId="0" applyNumberFormat="1" applyFont="1" applyFill="1" applyBorder="1" applyAlignment="1" applyProtection="1">
      <alignment vertical="center"/>
    </xf>
    <xf numFmtId="0" fontId="15" fillId="0" borderId="0" xfId="0" applyNumberFormat="1" applyFont="1" applyFill="1" applyBorder="1" applyAlignment="1" applyProtection="1">
      <alignment horizontal="left" vertical="center"/>
    </xf>
    <xf numFmtId="166" fontId="15" fillId="0" borderId="0" xfId="0" applyNumberFormat="1" applyFont="1" applyFill="1" applyBorder="1" applyAlignment="1" applyProtection="1">
      <alignment vertical="center"/>
    </xf>
    <xf numFmtId="164" fontId="15" fillId="2" borderId="18" xfId="0" applyNumberFormat="1" applyFont="1" applyFill="1" applyBorder="1" applyAlignment="1" applyProtection="1">
      <alignment vertical="center"/>
    </xf>
    <xf numFmtId="166" fontId="15" fillId="2" borderId="0" xfId="0" applyNumberFormat="1" applyFont="1" applyFill="1" applyBorder="1" applyAlignment="1" applyProtection="1">
      <alignment vertical="center"/>
    </xf>
    <xf numFmtId="1" fontId="15" fillId="2" borderId="18" xfId="0" applyNumberFormat="1" applyFont="1" applyFill="1" applyBorder="1" applyAlignment="1" applyProtection="1">
      <alignment vertical="center"/>
    </xf>
    <xf numFmtId="10" fontId="15" fillId="0" borderId="0" xfId="0" applyNumberFormat="1" applyFont="1" applyFill="1" applyBorder="1" applyAlignment="1" applyProtection="1">
      <alignment horizontal="left" vertical="center" indent="2"/>
    </xf>
    <xf numFmtId="165" fontId="15" fillId="2" borderId="0" xfId="0" applyNumberFormat="1" applyFont="1" applyFill="1" applyBorder="1" applyAlignment="1" applyProtection="1">
      <alignment horizontal="right" vertical="center"/>
    </xf>
    <xf numFmtId="2" fontId="15" fillId="2" borderId="0" xfId="0" applyNumberFormat="1" applyFont="1" applyFill="1" applyBorder="1" applyAlignment="1" applyProtection="1">
      <alignment horizontal="right" vertical="center"/>
    </xf>
    <xf numFmtId="1" fontId="15" fillId="2" borderId="0" xfId="0" applyNumberFormat="1" applyFont="1" applyFill="1" applyBorder="1" applyAlignment="1" applyProtection="1">
      <alignment horizontal="right" vertical="center"/>
    </xf>
    <xf numFmtId="10" fontId="15" fillId="2" borderId="0" xfId="0" applyNumberFormat="1" applyFont="1" applyFill="1" applyBorder="1" applyAlignment="1" applyProtection="1">
      <alignment horizontal="left" vertical="center" indent="2"/>
    </xf>
    <xf numFmtId="0" fontId="15" fillId="2" borderId="0" xfId="0" applyFont="1" applyFill="1" applyBorder="1"/>
    <xf numFmtId="164" fontId="15" fillId="0" borderId="0" xfId="0" applyNumberFormat="1" applyFont="1" applyFill="1" applyBorder="1" applyAlignment="1" applyProtection="1">
      <alignment horizontal="left" vertical="center" indent="2"/>
    </xf>
    <xf numFmtId="164" fontId="15" fillId="2" borderId="18" xfId="0" applyNumberFormat="1" applyFont="1" applyFill="1" applyBorder="1" applyAlignment="1" applyProtection="1">
      <alignment horizontal="right" vertical="center"/>
    </xf>
    <xf numFmtId="0" fontId="15" fillId="0" borderId="0" xfId="0" applyNumberFormat="1" applyFont="1" applyFill="1" applyBorder="1" applyAlignment="1" applyProtection="1">
      <alignment horizontal="left" vertical="center" indent="2"/>
    </xf>
    <xf numFmtId="1" fontId="15" fillId="2" borderId="21" xfId="0" applyNumberFormat="1" applyFont="1" applyFill="1" applyBorder="1" applyAlignment="1" applyProtection="1">
      <alignment horizontal="right" vertical="center"/>
    </xf>
    <xf numFmtId="164" fontId="15" fillId="2" borderId="20" xfId="0" applyNumberFormat="1" applyFont="1" applyFill="1" applyBorder="1" applyAlignment="1" applyProtection="1">
      <alignment horizontal="right" vertical="center"/>
    </xf>
    <xf numFmtId="3" fontId="15" fillId="0" borderId="11" xfId="0" applyNumberFormat="1" applyFont="1" applyFill="1" applyBorder="1" applyAlignment="1" applyProtection="1">
      <alignment horizontal="left" vertical="center" indent="3"/>
    </xf>
    <xf numFmtId="2" fontId="15" fillId="2" borderId="18" xfId="0" applyNumberFormat="1" applyFont="1" applyFill="1" applyBorder="1" applyAlignment="1" applyProtection="1">
      <alignment horizontal="right" vertical="center"/>
    </xf>
    <xf numFmtId="0" fontId="14" fillId="2" borderId="18" xfId="0" applyFont="1" applyFill="1" applyBorder="1"/>
    <xf numFmtId="0" fontId="20" fillId="2" borderId="17" xfId="0" applyFont="1" applyFill="1" applyBorder="1"/>
    <xf numFmtId="0" fontId="13" fillId="2" borderId="2" xfId="0" applyFont="1" applyFill="1" applyBorder="1"/>
    <xf numFmtId="0" fontId="20"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8" borderId="0" xfId="0" applyFont="1" applyFill="1" applyBorder="1"/>
    <xf numFmtId="0" fontId="13" fillId="2" borderId="7"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13" fillId="12" borderId="0" xfId="0" applyFont="1" applyFill="1" applyBorder="1"/>
    <xf numFmtId="0" fontId="20" fillId="2" borderId="16" xfId="0" applyFont="1" applyFill="1" applyBorder="1"/>
    <xf numFmtId="0" fontId="22" fillId="2" borderId="9" xfId="0" applyFont="1" applyFill="1" applyBorder="1"/>
    <xf numFmtId="164" fontId="16" fillId="2" borderId="21" xfId="0" applyNumberFormat="1" applyFont="1" applyFill="1" applyBorder="1"/>
    <xf numFmtId="0" fontId="21" fillId="2" borderId="0" xfId="0" applyFont="1" applyFill="1" applyBorder="1"/>
    <xf numFmtId="2" fontId="16" fillId="2" borderId="0" xfId="0" applyNumberFormat="1" applyFont="1" applyFill="1" applyBorder="1"/>
    <xf numFmtId="164" fontId="16" fillId="2" borderId="20" xfId="0" applyNumberFormat="1" applyFont="1" applyFill="1" applyBorder="1"/>
    <xf numFmtId="164" fontId="16" fillId="2" borderId="0" xfId="0" applyNumberFormat="1" applyFont="1" applyFill="1" applyBorder="1"/>
    <xf numFmtId="0" fontId="26" fillId="2" borderId="19" xfId="0" applyFont="1" applyFill="1" applyBorder="1"/>
    <xf numFmtId="0" fontId="16" fillId="2" borderId="5" xfId="0" applyFont="1" applyFill="1" applyBorder="1"/>
    <xf numFmtId="0" fontId="13" fillId="0" borderId="0" xfId="0" applyNumberFormat="1" applyFont="1" applyFill="1" applyBorder="1" applyAlignment="1" applyProtection="1">
      <alignment horizontal="left" vertical="center"/>
    </xf>
    <xf numFmtId="0" fontId="13" fillId="2" borderId="0" xfId="0" applyNumberFormat="1" applyFont="1" applyFill="1" applyBorder="1" applyAlignment="1" applyProtection="1">
      <alignment horizontal="left" vertical="center"/>
    </xf>
    <xf numFmtId="2" fontId="20" fillId="2" borderId="0" xfId="0" applyNumberFormat="1" applyFont="1" applyFill="1" applyBorder="1" applyAlignment="1" applyProtection="1">
      <alignment horizontal="left" vertical="center"/>
    </xf>
    <xf numFmtId="0" fontId="20" fillId="2" borderId="9" xfId="0" applyNumberFormat="1" applyFont="1" applyFill="1" applyBorder="1" applyAlignment="1" applyProtection="1">
      <alignment vertical="center"/>
    </xf>
    <xf numFmtId="0" fontId="12" fillId="2" borderId="20" xfId="0" applyFont="1" applyFill="1" applyBorder="1"/>
    <xf numFmtId="0" fontId="12" fillId="0" borderId="0" xfId="0" applyNumberFormat="1" applyFont="1" applyFill="1" applyBorder="1" applyAlignment="1" applyProtection="1">
      <alignment horizontal="left" vertical="center"/>
    </xf>
    <xf numFmtId="0" fontId="11" fillId="2" borderId="21" xfId="0" applyFont="1" applyFill="1" applyBorder="1"/>
    <xf numFmtId="0" fontId="11" fillId="2" borderId="18" xfId="0" applyFont="1" applyFill="1" applyBorder="1"/>
    <xf numFmtId="165" fontId="15" fillId="2" borderId="18" xfId="0" applyNumberFormat="1" applyFont="1" applyFill="1" applyBorder="1" applyAlignment="1" applyProtection="1">
      <alignment horizontal="right" vertical="center"/>
    </xf>
    <xf numFmtId="10" fontId="9" fillId="0" borderId="0" xfId="0" applyNumberFormat="1" applyFont="1" applyFill="1" applyBorder="1" applyAlignment="1" applyProtection="1">
      <alignment horizontal="left" vertical="center" indent="2"/>
    </xf>
    <xf numFmtId="164" fontId="9" fillId="0" borderId="0" xfId="0" applyNumberFormat="1" applyFont="1" applyFill="1" applyBorder="1" applyAlignment="1" applyProtection="1">
      <alignment horizontal="left" vertical="center" indent="2"/>
    </xf>
    <xf numFmtId="0" fontId="8" fillId="2" borderId="0" xfId="0" applyFont="1" applyFill="1"/>
    <xf numFmtId="0" fontId="8" fillId="2" borderId="6" xfId="0" applyFont="1" applyFill="1" applyBorder="1"/>
    <xf numFmtId="0" fontId="8" fillId="2" borderId="0" xfId="0" applyFont="1" applyFill="1" applyBorder="1"/>
    <xf numFmtId="0" fontId="8" fillId="2" borderId="5" xfId="0" applyFont="1" applyFill="1" applyBorder="1"/>
    <xf numFmtId="0" fontId="20" fillId="2" borderId="22" xfId="0" applyFont="1" applyFill="1" applyBorder="1"/>
    <xf numFmtId="0" fontId="20" fillId="2" borderId="23" xfId="0" applyFont="1" applyFill="1" applyBorder="1"/>
    <xf numFmtId="0" fontId="20" fillId="2" borderId="24" xfId="0" applyFont="1" applyFill="1" applyBorder="1"/>
    <xf numFmtId="166" fontId="7" fillId="0" borderId="0" xfId="0" applyNumberFormat="1" applyFont="1" applyFill="1" applyBorder="1" applyAlignment="1" applyProtection="1">
      <alignment vertical="center"/>
    </xf>
    <xf numFmtId="10" fontId="7" fillId="2" borderId="0" xfId="0" applyNumberFormat="1" applyFont="1" applyFill="1" applyBorder="1" applyAlignment="1" applyProtection="1">
      <alignment horizontal="left" vertical="center" indent="2"/>
    </xf>
    <xf numFmtId="0" fontId="15" fillId="2" borderId="15" xfId="0" applyFont="1" applyFill="1" applyBorder="1"/>
    <xf numFmtId="0" fontId="20" fillId="2" borderId="19" xfId="0" applyNumberFormat="1" applyFont="1" applyFill="1" applyBorder="1" applyAlignment="1" applyProtection="1">
      <alignment vertical="center"/>
    </xf>
    <xf numFmtId="0" fontId="20" fillId="2" borderId="5" xfId="0" applyNumberFormat="1" applyFont="1" applyFill="1" applyBorder="1" applyAlignment="1" applyProtection="1">
      <alignment vertical="center"/>
    </xf>
    <xf numFmtId="0" fontId="15" fillId="0" borderId="5" xfId="0" applyFont="1" applyFill="1" applyBorder="1"/>
    <xf numFmtId="0" fontId="7" fillId="0" borderId="5" xfId="0" applyFont="1" applyFill="1" applyBorder="1"/>
    <xf numFmtId="0" fontId="9" fillId="0" borderId="5" xfId="178" applyFont="1" applyFill="1" applyBorder="1" applyAlignment="1" applyProtection="1"/>
    <xf numFmtId="0" fontId="25" fillId="0" borderId="5" xfId="178" applyFont="1" applyFill="1" applyBorder="1" applyAlignment="1" applyProtection="1"/>
    <xf numFmtId="0" fontId="10" fillId="0" borderId="5" xfId="0" applyFont="1" applyFill="1" applyBorder="1"/>
    <xf numFmtId="0" fontId="15" fillId="2" borderId="10" xfId="0" applyFont="1" applyFill="1" applyBorder="1"/>
    <xf numFmtId="0" fontId="15" fillId="2" borderId="11" xfId="0" applyFont="1" applyFill="1" applyBorder="1"/>
    <xf numFmtId="2" fontId="15" fillId="2" borderId="11" xfId="0" applyNumberFormat="1" applyFont="1" applyFill="1" applyBorder="1"/>
    <xf numFmtId="0" fontId="15" fillId="2" borderId="12" xfId="0" applyFont="1" applyFill="1" applyBorder="1"/>
    <xf numFmtId="0" fontId="6" fillId="2" borderId="0" xfId="0" applyFont="1" applyFill="1" applyBorder="1"/>
    <xf numFmtId="0" fontId="5" fillId="0" borderId="5" xfId="0" applyFont="1" applyFill="1" applyBorder="1"/>
    <xf numFmtId="0" fontId="5" fillId="2" borderId="6" xfId="0" applyFont="1" applyFill="1" applyBorder="1"/>
    <xf numFmtId="0" fontId="5" fillId="2" borderId="0" xfId="0" applyFont="1" applyFill="1" applyBorder="1"/>
    <xf numFmtId="0" fontId="29" fillId="4" borderId="0" xfId="0" applyFont="1" applyFill="1"/>
    <xf numFmtId="164" fontId="31" fillId="4" borderId="0" xfId="0" applyNumberFormat="1" applyFont="1" applyFill="1" applyAlignment="1">
      <alignment horizontal="left" vertical="center" indent="2"/>
    </xf>
    <xf numFmtId="0" fontId="4" fillId="2" borderId="0" xfId="0" applyFont="1" applyFill="1" applyBorder="1"/>
    <xf numFmtId="0" fontId="4" fillId="2" borderId="0" xfId="0" applyFont="1" applyFill="1"/>
    <xf numFmtId="2" fontId="15" fillId="2" borderId="18" xfId="0" applyNumberFormat="1" applyFont="1" applyFill="1" applyBorder="1" applyAlignment="1" applyProtection="1">
      <alignment vertical="center"/>
    </xf>
    <xf numFmtId="0" fontId="4" fillId="0" borderId="5" xfId="178" applyFont="1" applyFill="1" applyBorder="1" applyAlignment="1" applyProtection="1"/>
    <xf numFmtId="2" fontId="15" fillId="2" borderId="0" xfId="0" applyNumberFormat="1" applyFont="1" applyFill="1" applyBorder="1" applyAlignment="1" applyProtection="1">
      <alignment vertical="center"/>
    </xf>
    <xf numFmtId="166" fontId="4" fillId="0" borderId="0" xfId="0" applyNumberFormat="1" applyFont="1" applyFill="1" applyBorder="1" applyAlignment="1" applyProtection="1">
      <alignment vertical="center"/>
    </xf>
    <xf numFmtId="167" fontId="15" fillId="2" borderId="18" xfId="0" applyNumberFormat="1" applyFont="1" applyFill="1" applyBorder="1" applyAlignment="1" applyProtection="1">
      <alignment vertical="center"/>
    </xf>
    <xf numFmtId="167" fontId="15" fillId="2" borderId="0" xfId="0" applyNumberFormat="1" applyFont="1" applyFill="1" applyBorder="1" applyAlignment="1" applyProtection="1">
      <alignment vertical="center"/>
    </xf>
    <xf numFmtId="0" fontId="4" fillId="0" borderId="0" xfId="0" applyNumberFormat="1" applyFont="1" applyFill="1" applyBorder="1" applyAlignment="1" applyProtection="1">
      <alignment horizontal="left" vertical="center" indent="2"/>
    </xf>
    <xf numFmtId="0" fontId="4" fillId="0" borderId="0" xfId="0" applyFont="1" applyFill="1" applyBorder="1"/>
    <xf numFmtId="165" fontId="16" fillId="2" borderId="18" xfId="0" applyNumberFormat="1" applyFont="1" applyFill="1" applyBorder="1"/>
    <xf numFmtId="0" fontId="2" fillId="2" borderId="0" xfId="0" applyFont="1" applyFill="1" applyBorder="1"/>
    <xf numFmtId="0" fontId="29" fillId="4" borderId="18" xfId="0" applyFont="1" applyFill="1" applyBorder="1"/>
    <xf numFmtId="0" fontId="29" fillId="4" borderId="17" xfId="0" applyFont="1" applyFill="1" applyBorder="1" applyAlignment="1">
      <alignment horizontal="left" vertical="top" wrapText="1"/>
    </xf>
    <xf numFmtId="0" fontId="29" fillId="4" borderId="2" xfId="0" applyFont="1" applyFill="1" applyBorder="1" applyAlignment="1">
      <alignment horizontal="left" vertical="top" wrapText="1"/>
    </xf>
    <xf numFmtId="0" fontId="29" fillId="4" borderId="13" xfId="0" applyFont="1" applyFill="1" applyBorder="1" applyAlignment="1">
      <alignment horizontal="left" vertical="top" wrapText="1"/>
    </xf>
    <xf numFmtId="0" fontId="29" fillId="4" borderId="7" xfId="0" applyFont="1" applyFill="1" applyBorder="1" applyAlignment="1">
      <alignment horizontal="left" vertical="top" wrapText="1"/>
    </xf>
    <xf numFmtId="0" fontId="29" fillId="4" borderId="0" xfId="0" applyFont="1" applyFill="1" applyBorder="1" applyAlignment="1">
      <alignment horizontal="left" vertical="top" wrapText="1"/>
    </xf>
    <xf numFmtId="0" fontId="29" fillId="4" borderId="8" xfId="0" applyFont="1" applyFill="1" applyBorder="1" applyAlignment="1">
      <alignment horizontal="left" vertical="top" wrapText="1"/>
    </xf>
    <xf numFmtId="0" fontId="29" fillId="4" borderId="1" xfId="0" applyFont="1" applyFill="1" applyBorder="1" applyAlignment="1">
      <alignment horizontal="left" vertical="top" wrapText="1"/>
    </xf>
    <xf numFmtId="0" fontId="29" fillId="4" borderId="9" xfId="0" applyFont="1" applyFill="1" applyBorder="1" applyAlignment="1">
      <alignment horizontal="left" vertical="top" wrapText="1"/>
    </xf>
    <xf numFmtId="0" fontId="29" fillId="4" borderId="14" xfId="0" applyFont="1" applyFill="1" applyBorder="1" applyAlignment="1">
      <alignment horizontal="left" vertical="top" wrapText="1"/>
    </xf>
    <xf numFmtId="0" fontId="1" fillId="2" borderId="0" xfId="0" applyFont="1" applyFill="1"/>
    <xf numFmtId="0" fontId="1" fillId="2" borderId="0" xfId="0" applyFont="1" applyFill="1" applyBorder="1"/>
    <xf numFmtId="0" fontId="1" fillId="2" borderId="0" xfId="0" quotePrefix="1" applyFont="1" applyFill="1"/>
    <xf numFmtId="167" fontId="8" fillId="2" borderId="0" xfId="0" applyNumberFormat="1" applyFont="1" applyFill="1"/>
    <xf numFmtId="167" fontId="16" fillId="2" borderId="18" xfId="0" applyNumberFormat="1" applyFont="1" applyFill="1" applyBorder="1"/>
    <xf numFmtId="0" fontId="3" fillId="2" borderId="0"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762000</xdr:colOff>
      <xdr:row>0</xdr:row>
      <xdr:rowOff>25400</xdr:rowOff>
    </xdr:from>
    <xdr:to>
      <xdr:col>24</xdr:col>
      <xdr:colOff>546100</xdr:colOff>
      <xdr:row>33</xdr:row>
      <xdr:rowOff>12700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4554200" y="25400"/>
          <a:ext cx="121666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108</v>
      </c>
    </row>
    <row r="5" spans="1:3">
      <c r="A5" s="1"/>
      <c r="B5" s="4" t="s">
        <v>42</v>
      </c>
      <c r="C5" s="5" t="s">
        <v>106</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opLeftCell="A2" workbookViewId="0">
      <selection activeCell="E11" sqref="E11"/>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7" t="s">
        <v>73</v>
      </c>
      <c r="C2" s="168"/>
      <c r="D2" s="168"/>
      <c r="E2" s="169"/>
      <c r="F2" s="31"/>
      <c r="G2" s="31"/>
    </row>
    <row r="3" spans="2:11">
      <c r="B3" s="170"/>
      <c r="C3" s="171"/>
      <c r="D3" s="171"/>
      <c r="E3" s="172"/>
      <c r="F3" s="31"/>
      <c r="G3" s="31"/>
    </row>
    <row r="4" spans="2:11" ht="35" customHeight="1">
      <c r="B4" s="173"/>
      <c r="C4" s="174"/>
      <c r="D4" s="174"/>
      <c r="E4" s="175"/>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180">
        <f>'Research data'!G7</f>
        <v>1.0959327562544434</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66" t="s">
        <v>110</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F31" sqref="F31"/>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60">
        <f>Notes!E14</f>
        <v>1.0959327562544434</v>
      </c>
      <c r="H7" s="76"/>
      <c r="I7" s="158"/>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Notes!D22</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4">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abSelected="1" workbookViewId="0">
      <selection activeCell="D14" sqref="D14"/>
    </sheetView>
  </sheetViews>
  <sheetFormatPr baseColWidth="10" defaultColWidth="10.7109375" defaultRowHeight="16"/>
  <cols>
    <col min="1" max="1" width="5.85546875" style="127" customWidth="1"/>
    <col min="2" max="2" width="4.7109375" style="127" customWidth="1"/>
    <col min="3" max="3" width="20.42578125" style="127" customWidth="1"/>
    <col min="4" max="4" width="49.1406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F5" s="129"/>
      <c r="G5" s="129"/>
      <c r="H5" s="129"/>
      <c r="I5" s="129"/>
      <c r="J5" s="129"/>
      <c r="K5" s="129"/>
      <c r="L5" s="129"/>
      <c r="M5" s="129"/>
      <c r="N5" s="129"/>
      <c r="O5" s="130"/>
    </row>
    <row r="6" spans="2:15">
      <c r="B6" s="128"/>
      <c r="D6" s="21" t="s">
        <v>116</v>
      </c>
      <c r="E6" s="129"/>
      <c r="F6" s="129"/>
      <c r="G6" s="129"/>
      <c r="H6" s="129"/>
      <c r="I6" s="129"/>
      <c r="J6" s="129"/>
      <c r="K6" s="129"/>
      <c r="L6" s="129"/>
      <c r="M6" s="129"/>
      <c r="N6" s="129"/>
      <c r="O6" s="130"/>
    </row>
    <row r="7" spans="2:15">
      <c r="B7" s="128"/>
      <c r="D7" s="176" t="s">
        <v>115</v>
      </c>
      <c r="E7" s="127">
        <f>E36</f>
        <v>1.03</v>
      </c>
      <c r="F7" s="178" t="s">
        <v>5</v>
      </c>
      <c r="G7" s="181" t="s">
        <v>107</v>
      </c>
      <c r="H7" s="181"/>
      <c r="I7" s="181"/>
      <c r="J7" s="181"/>
      <c r="K7" s="181"/>
      <c r="L7" s="129"/>
      <c r="M7" s="129"/>
      <c r="N7" s="129"/>
      <c r="O7" s="130"/>
    </row>
    <row r="8" spans="2:15">
      <c r="B8" s="128"/>
      <c r="G8" s="181"/>
      <c r="H8" s="181"/>
      <c r="I8" s="181"/>
      <c r="J8" s="181"/>
      <c r="K8" s="181"/>
      <c r="L8" s="129"/>
      <c r="M8" s="129"/>
      <c r="N8" s="129"/>
      <c r="O8" s="130"/>
    </row>
    <row r="9" spans="2:15">
      <c r="B9" s="128"/>
      <c r="D9" s="177" t="s">
        <v>111</v>
      </c>
      <c r="E9" s="127">
        <f>31.65</f>
        <v>31.65</v>
      </c>
      <c r="F9" s="176" t="s">
        <v>118</v>
      </c>
      <c r="H9" s="129"/>
      <c r="I9" s="129"/>
      <c r="J9" s="129"/>
      <c r="K9" s="129"/>
      <c r="L9" s="129"/>
      <c r="M9" s="129"/>
      <c r="N9" s="129"/>
      <c r="O9" s="130"/>
    </row>
    <row r="10" spans="2:15">
      <c r="B10" s="128"/>
      <c r="D10" s="176" t="s">
        <v>112</v>
      </c>
      <c r="E10" s="127">
        <f>35.17</f>
        <v>35.17</v>
      </c>
      <c r="F10" s="176" t="s">
        <v>118</v>
      </c>
      <c r="H10" s="129"/>
      <c r="I10" s="129"/>
      <c r="J10" s="129"/>
      <c r="K10" s="129"/>
      <c r="L10" s="129"/>
      <c r="M10" s="129"/>
      <c r="N10" s="129"/>
      <c r="O10" s="130"/>
    </row>
    <row r="11" spans="2:15">
      <c r="B11" s="128"/>
      <c r="D11" s="176" t="s">
        <v>113</v>
      </c>
      <c r="E11" s="127">
        <f>120.1</f>
        <v>120.1</v>
      </c>
      <c r="F11" s="176" t="s">
        <v>118</v>
      </c>
      <c r="G11" s="129"/>
      <c r="H11" s="129"/>
      <c r="I11" s="129"/>
      <c r="J11" s="129"/>
      <c r="K11" s="129"/>
      <c r="L11" s="129"/>
      <c r="M11" s="129"/>
      <c r="N11" s="129"/>
      <c r="O11" s="130"/>
    </row>
    <row r="12" spans="2:15">
      <c r="B12" s="128"/>
      <c r="D12" s="176" t="s">
        <v>114</v>
      </c>
      <c r="E12" s="127">
        <v>142</v>
      </c>
      <c r="F12" s="176" t="s">
        <v>118</v>
      </c>
      <c r="G12" s="129"/>
      <c r="H12" s="129"/>
      <c r="I12" s="129"/>
      <c r="J12" s="129"/>
      <c r="K12" s="129"/>
      <c r="L12" s="129"/>
      <c r="M12" s="129"/>
      <c r="N12" s="129"/>
      <c r="O12" s="130"/>
    </row>
    <row r="13" spans="2:15">
      <c r="B13" s="128"/>
      <c r="G13" s="129"/>
      <c r="H13" s="129"/>
      <c r="I13" s="129"/>
      <c r="J13" s="129"/>
      <c r="K13" s="129"/>
      <c r="L13" s="129"/>
      <c r="M13" s="129"/>
      <c r="N13" s="129"/>
      <c r="O13" s="130"/>
    </row>
    <row r="14" spans="2:15">
      <c r="B14" s="128"/>
      <c r="D14" s="176" t="s">
        <v>117</v>
      </c>
      <c r="E14" s="179">
        <f>E7/(E10/E9)*(E12/E11)</f>
        <v>1.0959327562544434</v>
      </c>
      <c r="F14" s="178" t="s">
        <v>5</v>
      </c>
      <c r="G14" s="129"/>
      <c r="H14" s="129"/>
      <c r="I14" s="129"/>
      <c r="J14" s="129"/>
      <c r="K14" s="129"/>
      <c r="L14" s="129"/>
      <c r="M14" s="129"/>
      <c r="N14" s="129"/>
      <c r="O14" s="130"/>
    </row>
    <row r="15" spans="2:15">
      <c r="B15" s="128"/>
      <c r="G15" s="129"/>
      <c r="H15" s="129"/>
      <c r="I15" s="129"/>
      <c r="J15" s="129"/>
      <c r="K15" s="129"/>
      <c r="L15" s="129"/>
      <c r="M15" s="129"/>
      <c r="N15" s="129"/>
      <c r="O15" s="130"/>
    </row>
    <row r="16" spans="2:15">
      <c r="B16" s="128"/>
      <c r="D16" s="129"/>
      <c r="E16" s="129"/>
      <c r="F16" s="129"/>
      <c r="G16" s="129"/>
      <c r="H16" s="129"/>
      <c r="I16" s="129"/>
      <c r="J16" s="129"/>
      <c r="K16" s="129"/>
      <c r="L16" s="129"/>
      <c r="M16" s="129"/>
      <c r="N16" s="129"/>
      <c r="O16" s="130"/>
    </row>
    <row r="17" spans="2:15">
      <c r="B17" s="128"/>
      <c r="C17" s="154" t="s">
        <v>92</v>
      </c>
      <c r="D17" s="129"/>
      <c r="E17" s="129"/>
      <c r="F17" s="129"/>
      <c r="G17" s="129"/>
      <c r="H17" s="129"/>
      <c r="I17" s="129"/>
      <c r="J17" s="129"/>
      <c r="K17" s="129"/>
      <c r="L17" s="129"/>
      <c r="M17" s="129"/>
      <c r="N17" s="129"/>
      <c r="O17" s="130"/>
    </row>
    <row r="18" spans="2:15">
      <c r="B18" s="128"/>
      <c r="C18" s="154" t="s">
        <v>91</v>
      </c>
      <c r="D18" s="14" t="s">
        <v>84</v>
      </c>
      <c r="E18" s="129"/>
      <c r="F18" s="129"/>
      <c r="G18" s="129"/>
      <c r="H18" s="129"/>
      <c r="I18" s="129"/>
      <c r="J18" s="129"/>
      <c r="K18" s="129"/>
      <c r="L18" s="129"/>
      <c r="M18" s="129"/>
      <c r="N18" s="129"/>
      <c r="O18" s="130"/>
    </row>
    <row r="19" spans="2:15">
      <c r="B19" s="128"/>
      <c r="C19" s="129"/>
      <c r="D19" s="129">
        <v>4400</v>
      </c>
      <c r="E19" s="154" t="s">
        <v>85</v>
      </c>
      <c r="F19" s="154" t="s">
        <v>86</v>
      </c>
      <c r="G19" s="129"/>
      <c r="H19" s="129"/>
      <c r="I19" s="129"/>
      <c r="J19" s="129"/>
      <c r="K19" s="129"/>
      <c r="L19" s="129"/>
      <c r="M19" s="129"/>
      <c r="N19" s="129"/>
      <c r="O19" s="130"/>
    </row>
    <row r="20" spans="2:15">
      <c r="B20" s="128"/>
      <c r="C20" s="129"/>
      <c r="D20" s="127">
        <f>D19/0.0036</f>
        <v>1222222.2222222222</v>
      </c>
      <c r="E20" s="155" t="s">
        <v>88</v>
      </c>
      <c r="F20" s="154" t="s">
        <v>86</v>
      </c>
      <c r="G20" s="129"/>
      <c r="H20" s="129"/>
      <c r="I20" s="129"/>
      <c r="J20" s="129"/>
      <c r="K20" s="129"/>
      <c r="L20" s="129"/>
      <c r="M20" s="129"/>
      <c r="N20" s="129"/>
      <c r="O20" s="130"/>
    </row>
    <row r="21" spans="2:15">
      <c r="B21" s="128"/>
      <c r="C21" s="129"/>
      <c r="D21" s="129">
        <v>310</v>
      </c>
      <c r="E21" s="154" t="s">
        <v>41</v>
      </c>
      <c r="F21" s="154" t="s">
        <v>87</v>
      </c>
      <c r="G21" s="129"/>
      <c r="H21" s="129"/>
      <c r="I21" s="129"/>
      <c r="J21" s="129"/>
      <c r="K21" s="129"/>
      <c r="L21" s="129"/>
      <c r="M21" s="129"/>
      <c r="N21" s="129"/>
      <c r="O21" s="130"/>
    </row>
    <row r="22" spans="2:15">
      <c r="B22" s="128"/>
      <c r="C22" s="154" t="s">
        <v>90</v>
      </c>
      <c r="D22" s="129">
        <f>D20/D21</f>
        <v>3942.652329749104</v>
      </c>
      <c r="E22" s="129"/>
      <c r="F22" s="154" t="s">
        <v>89</v>
      </c>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5" t="s">
        <v>109</v>
      </c>
      <c r="E54" s="129">
        <v>1E-3</v>
      </c>
      <c r="F54" s="165" t="s">
        <v>78</v>
      </c>
      <c r="G54" s="129"/>
      <c r="H54" s="129"/>
      <c r="I54" s="129"/>
      <c r="J54" s="129"/>
      <c r="K54" s="129"/>
      <c r="L54" s="129"/>
      <c r="M54" s="129"/>
      <c r="N54" s="129"/>
      <c r="O54" s="130"/>
    </row>
    <row r="55" spans="2:15">
      <c r="B55" s="128"/>
      <c r="C55" s="129"/>
      <c r="D55" s="165"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mergeCells count="1">
    <mergeCell ref="G7:K8"/>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Mathijs Bijkerk</cp:lastModifiedBy>
  <dcterms:created xsi:type="dcterms:W3CDTF">2011-10-26T09:05:09Z</dcterms:created>
  <dcterms:modified xsi:type="dcterms:W3CDTF">2021-02-18T15:35:19Z</dcterms:modified>
</cp:coreProperties>
</file>